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ejaeshae/Desktop/HADM 8600/"/>
    </mc:Choice>
  </mc:AlternateContent>
  <xr:revisionPtr revIDLastSave="0" documentId="13_ncr:1_{BDF7C7B8-BABD-AA42-A64D-FC569EF9569A}" xr6:coauthVersionLast="45" xr6:coauthVersionMax="45" xr10:uidLastSave="{00000000-0000-0000-0000-000000000000}"/>
  <bookViews>
    <workbookView xWindow="560" yWindow="480" windowWidth="28240" windowHeight="16480" xr2:uid="{39F6F70C-850D-4CE3-93A6-261F4AC32281}"/>
  </bookViews>
  <sheets>
    <sheet name="ROI without franchise fee temp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9" i="1" l="1"/>
  <c r="B28" i="1"/>
  <c r="B27" i="1"/>
  <c r="C26" i="1"/>
  <c r="D26" i="1"/>
  <c r="E26" i="1"/>
  <c r="F26" i="1"/>
  <c r="G26" i="1"/>
  <c r="H26" i="1"/>
  <c r="I26" i="1"/>
  <c r="B26" i="1"/>
  <c r="C25" i="1"/>
  <c r="D25" i="1"/>
  <c r="E25" i="1"/>
  <c r="F25" i="1"/>
  <c r="G25" i="1"/>
  <c r="H25" i="1"/>
  <c r="I25" i="1"/>
  <c r="B25" i="1"/>
  <c r="C24" i="1"/>
  <c r="D24" i="1"/>
  <c r="E24" i="1"/>
  <c r="F24" i="1"/>
  <c r="G24" i="1"/>
  <c r="H24" i="1"/>
  <c r="I24" i="1"/>
  <c r="B24" i="1"/>
  <c r="D22" i="1"/>
  <c r="E22" i="1" s="1"/>
  <c r="F22" i="1" s="1"/>
  <c r="G22" i="1" s="1"/>
  <c r="H22" i="1" s="1"/>
  <c r="I22" i="1" s="1"/>
  <c r="C22" i="1"/>
  <c r="B22" i="1"/>
  <c r="B19" i="1"/>
  <c r="B18" i="1"/>
  <c r="B17" i="1"/>
  <c r="C16" i="1"/>
  <c r="D16" i="1"/>
  <c r="E16" i="1"/>
  <c r="F16" i="1"/>
  <c r="G16" i="1"/>
  <c r="H16" i="1"/>
  <c r="I16" i="1"/>
  <c r="B16" i="1"/>
  <c r="C15" i="1"/>
  <c r="D15" i="1"/>
  <c r="E15" i="1"/>
  <c r="F15" i="1"/>
  <c r="G15" i="1"/>
  <c r="H15" i="1"/>
  <c r="I15" i="1"/>
  <c r="B15" i="1"/>
  <c r="C14" i="1"/>
  <c r="D14" i="1"/>
  <c r="E14" i="1"/>
  <c r="F14" i="1"/>
  <c r="G14" i="1"/>
  <c r="H14" i="1"/>
  <c r="I14" i="1"/>
  <c r="B14" i="1"/>
  <c r="D12" i="1"/>
  <c r="E12" i="1" s="1"/>
  <c r="F12" i="1" s="1"/>
  <c r="G12" i="1" s="1"/>
  <c r="H12" i="1" s="1"/>
  <c r="I12" i="1" s="1"/>
  <c r="C12" i="1"/>
  <c r="B12" i="1"/>
  <c r="B9" i="1"/>
  <c r="B8" i="1"/>
  <c r="B7" i="1"/>
  <c r="C6" i="1"/>
  <c r="D6" i="1"/>
  <c r="E6" i="1"/>
  <c r="F6" i="1"/>
  <c r="G6" i="1"/>
  <c r="H6" i="1"/>
  <c r="I6" i="1"/>
  <c r="B6" i="1"/>
  <c r="C5" i="1"/>
  <c r="D5" i="1"/>
  <c r="E5" i="1"/>
  <c r="F5" i="1"/>
  <c r="G5" i="1"/>
  <c r="H5" i="1"/>
  <c r="I5" i="1"/>
  <c r="B5" i="1"/>
  <c r="C4" i="1"/>
  <c r="D4" i="1"/>
  <c r="E4" i="1"/>
  <c r="F4" i="1"/>
  <c r="G4" i="1"/>
  <c r="H4" i="1"/>
  <c r="I4" i="1"/>
  <c r="B4" i="1"/>
  <c r="D2" i="1"/>
  <c r="E2" i="1"/>
  <c r="F2" i="1" s="1"/>
  <c r="G2" i="1" s="1"/>
  <c r="H2" i="1" s="1"/>
  <c r="I2" i="1" s="1"/>
  <c r="C2" i="1"/>
</calcChain>
</file>

<file path=xl/sharedStrings.xml><?xml version="1.0" encoding="utf-8"?>
<sst xmlns="http://schemas.openxmlformats.org/spreadsheetml/2006/main" count="39" uniqueCount="21">
  <si>
    <t>Assumptions</t>
  </si>
  <si>
    <t>Company-Owned Total Units</t>
  </si>
  <si>
    <t>Revenue Per Store (millions)</t>
  </si>
  <si>
    <t>Company-Owned Growth Units</t>
  </si>
  <si>
    <t>Investment Per Company Store</t>
  </si>
  <si>
    <t>Total Revenue</t>
  </si>
  <si>
    <t>Total Profits</t>
  </si>
  <si>
    <t>Total Investment</t>
  </si>
  <si>
    <t>Company Profit</t>
  </si>
  <si>
    <t>Present Value of Projected Revenues</t>
  </si>
  <si>
    <t>Million</t>
  </si>
  <si>
    <t>Syndication Profit</t>
  </si>
  <si>
    <t>Present Value of Projected Investment</t>
  </si>
  <si>
    <t>ROI</t>
  </si>
  <si>
    <t>Discount rate</t>
  </si>
  <si>
    <t>Franchise-Owned Total Units</t>
  </si>
  <si>
    <t>Franchise-Owned Growth Units</t>
  </si>
  <si>
    <t>Syndicated Total Units</t>
  </si>
  <si>
    <t>Franchise Fee Paid net costs</t>
  </si>
  <si>
    <t>Franchsie Development Costs</t>
  </si>
  <si>
    <t>Syndication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</si>
</sst>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/>
    <xf numFmtId="2" fontId="0" fillId="0" borderId="0" xfId="0" applyNumberFormat="1"/>
    <xf numFmtId="9" fontId="0" fillId="0" borderId="0" xfId="0" applyNumberFormat="1"/>
    <xf numFmtId="0" fontId="2" fillId="2" borderId="2" xfId="0" applyFont="1" applyFill="1" applyBorder="1"/>
    <xf numFmtId="8" fontId="0" fillId="2" borderId="3" xfId="0" applyNumberFormat="1" applyFill="1" applyBorder="1"/>
    <xf numFmtId="0" fontId="0" fillId="2" borderId="4" xfId="0" applyFill="1" applyBorder="1"/>
    <xf numFmtId="0" fontId="2" fillId="2" borderId="5" xfId="0" applyFont="1" applyFill="1" applyBorder="1"/>
    <xf numFmtId="8" fontId="0" fillId="2" borderId="0" xfId="0" applyNumberFormat="1" applyFill="1"/>
    <xf numFmtId="0" fontId="0" fillId="2" borderId="6" xfId="0" applyFill="1" applyBorder="1"/>
    <xf numFmtId="0" fontId="2" fillId="2" borderId="7" xfId="0" applyFont="1" applyFill="1" applyBorder="1"/>
    <xf numFmtId="9" fontId="0" fillId="2" borderId="8" xfId="1" applyFont="1" applyFill="1" applyBorder="1"/>
    <xf numFmtId="0" fontId="0" fillId="2" borderId="9" xfId="0" applyFill="1" applyBorder="1"/>
    <xf numFmtId="0" fontId="2" fillId="0" borderId="0" xfId="0" applyFont="1"/>
    <xf numFmtId="9" fontId="0" fillId="0" borderId="0" xfId="1" applyFont="1"/>
    <xf numFmtId="164" fontId="0" fillId="0" borderId="0" xfId="2" applyNumberFormat="1" applyFont="1"/>
    <xf numFmtId="6" fontId="0" fillId="0" borderId="0" xfId="0" applyNumberFormat="1"/>
    <xf numFmtId="164" fontId="0" fillId="0" borderId="0" xfId="0" applyNumberFormat="1"/>
    <xf numFmtId="6" fontId="0" fillId="2" borderId="0" xfId="0" applyNumberFormat="1" applyFill="1"/>
  </cellXfs>
  <cellStyles count="3">
    <cellStyle name="Currency" xfId="2" builtinId="4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9A3B0-AF01-4F42-8975-41F4B36E4CE9}">
  <dimension ref="A1:L29"/>
  <sheetViews>
    <sheetView tabSelected="1" zoomScale="115" zoomScaleNormal="115" workbookViewId="0">
      <selection activeCell="B28" sqref="B28"/>
    </sheetView>
  </sheetViews>
  <sheetFormatPr baseColWidth="10" defaultColWidth="8.83203125" defaultRowHeight="15" x14ac:dyDescent="0.2"/>
  <cols>
    <col min="1" max="1" width="36.1640625" bestFit="1" customWidth="1"/>
    <col min="2" max="2" width="14.1640625" bestFit="1" customWidth="1"/>
    <col min="3" max="3" width="12.83203125" customWidth="1"/>
    <col min="4" max="4" width="12.6640625" customWidth="1"/>
    <col min="5" max="5" width="13" customWidth="1"/>
    <col min="6" max="7" width="14.1640625" customWidth="1"/>
    <col min="8" max="8" width="13.83203125" customWidth="1"/>
    <col min="9" max="9" width="14.83203125" customWidth="1"/>
    <col min="11" max="11" width="29" bestFit="1" customWidth="1"/>
    <col min="12" max="12" width="19.83203125" customWidth="1"/>
  </cols>
  <sheetData>
    <row r="1" spans="1:12" ht="16" thickBot="1" x14ac:dyDescent="0.25">
      <c r="B1">
        <v>2011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K1" s="13" t="s">
        <v>0</v>
      </c>
    </row>
    <row r="2" spans="1:12" ht="16" thickBot="1" x14ac:dyDescent="0.25">
      <c r="A2" s="1" t="s">
        <v>1</v>
      </c>
      <c r="B2">
        <v>2</v>
      </c>
      <c r="C2">
        <f>B2+C3</f>
        <v>2</v>
      </c>
      <c r="D2">
        <f t="shared" ref="D2:I2" si="0">C2+D3</f>
        <v>4</v>
      </c>
      <c r="E2">
        <f t="shared" si="0"/>
        <v>6</v>
      </c>
      <c r="F2">
        <f t="shared" si="0"/>
        <v>8</v>
      </c>
      <c r="G2">
        <f t="shared" si="0"/>
        <v>10</v>
      </c>
      <c r="H2">
        <f t="shared" si="0"/>
        <v>12</v>
      </c>
      <c r="I2">
        <f t="shared" si="0"/>
        <v>14</v>
      </c>
      <c r="K2" t="s">
        <v>2</v>
      </c>
      <c r="L2" s="15">
        <v>2400000</v>
      </c>
    </row>
    <row r="3" spans="1:12" x14ac:dyDescent="0.2">
      <c r="A3" t="s">
        <v>3</v>
      </c>
      <c r="B3">
        <v>2</v>
      </c>
      <c r="C3">
        <v>0</v>
      </c>
      <c r="D3">
        <v>2</v>
      </c>
      <c r="E3">
        <v>2</v>
      </c>
      <c r="F3">
        <v>2</v>
      </c>
      <c r="G3">
        <v>2</v>
      </c>
      <c r="H3">
        <v>2</v>
      </c>
      <c r="I3">
        <v>2</v>
      </c>
      <c r="K3" t="s">
        <v>4</v>
      </c>
      <c r="L3" s="15">
        <v>2100000</v>
      </c>
    </row>
    <row r="4" spans="1:12" x14ac:dyDescent="0.2">
      <c r="A4" t="s">
        <v>5</v>
      </c>
      <c r="B4" s="17">
        <f>B2*$L$2</f>
        <v>4800000</v>
      </c>
      <c r="C4" s="17">
        <f t="shared" ref="C4:I4" si="1">C2*$L$2</f>
        <v>4800000</v>
      </c>
      <c r="D4" s="17">
        <f t="shared" si="1"/>
        <v>9600000</v>
      </c>
      <c r="E4" s="17">
        <f t="shared" si="1"/>
        <v>14400000</v>
      </c>
      <c r="F4" s="17">
        <f t="shared" si="1"/>
        <v>19200000</v>
      </c>
      <c r="G4" s="17">
        <f t="shared" si="1"/>
        <v>24000000</v>
      </c>
      <c r="H4" s="17">
        <f t="shared" si="1"/>
        <v>28800000</v>
      </c>
      <c r="I4" s="17">
        <f t="shared" si="1"/>
        <v>33600000</v>
      </c>
    </row>
    <row r="5" spans="1:12" x14ac:dyDescent="0.2">
      <c r="A5" t="s">
        <v>6</v>
      </c>
      <c r="B5" s="15">
        <f>B4*$L$6</f>
        <v>288000</v>
      </c>
      <c r="C5" s="15">
        <f t="shared" ref="C5:I5" si="2">C4*$L$6</f>
        <v>288000</v>
      </c>
      <c r="D5" s="15">
        <f t="shared" si="2"/>
        <v>576000</v>
      </c>
      <c r="E5" s="15">
        <f t="shared" si="2"/>
        <v>864000</v>
      </c>
      <c r="F5" s="15">
        <f t="shared" si="2"/>
        <v>1152000</v>
      </c>
      <c r="G5" s="15">
        <f t="shared" si="2"/>
        <v>1440000</v>
      </c>
      <c r="H5" s="15">
        <f t="shared" si="2"/>
        <v>1728000</v>
      </c>
      <c r="I5" s="15">
        <f t="shared" si="2"/>
        <v>2016000</v>
      </c>
      <c r="K5" t="s">
        <v>18</v>
      </c>
      <c r="L5" s="3">
        <v>0.02</v>
      </c>
    </row>
    <row r="6" spans="1:12" ht="16" thickBot="1" x14ac:dyDescent="0.25">
      <c r="A6" t="s">
        <v>7</v>
      </c>
      <c r="B6" s="17">
        <f>B3*$L$3</f>
        <v>4200000</v>
      </c>
      <c r="C6" s="17">
        <f t="shared" ref="C6:I6" si="3">C3*$L$3</f>
        <v>0</v>
      </c>
      <c r="D6" s="17">
        <f t="shared" si="3"/>
        <v>4200000</v>
      </c>
      <c r="E6" s="17">
        <f t="shared" si="3"/>
        <v>4200000</v>
      </c>
      <c r="F6" s="17">
        <f t="shared" si="3"/>
        <v>4200000</v>
      </c>
      <c r="G6" s="17">
        <f t="shared" si="3"/>
        <v>4200000</v>
      </c>
      <c r="H6" s="17">
        <f t="shared" si="3"/>
        <v>4200000</v>
      </c>
      <c r="I6" s="17">
        <f t="shared" si="3"/>
        <v>4200000</v>
      </c>
      <c r="K6" t="s">
        <v>8</v>
      </c>
      <c r="L6" s="3">
        <v>0.06</v>
      </c>
    </row>
    <row r="7" spans="1:12" x14ac:dyDescent="0.2">
      <c r="A7" s="4" t="s">
        <v>9</v>
      </c>
      <c r="B7" s="5">
        <f>NPV(L9,B5:I5)/1000000</f>
        <v>7.042027474715761</v>
      </c>
      <c r="C7" s="6" t="s">
        <v>10</v>
      </c>
      <c r="K7" t="s">
        <v>11</v>
      </c>
      <c r="L7" s="3">
        <v>0.04</v>
      </c>
    </row>
    <row r="8" spans="1:12" x14ac:dyDescent="0.2">
      <c r="A8" s="7" t="s">
        <v>12</v>
      </c>
      <c r="B8" s="18">
        <f>NPV(L9,C6:I6)+B6/1000000</f>
        <v>22089522.709017854</v>
      </c>
      <c r="C8" s="9" t="s">
        <v>10</v>
      </c>
    </row>
    <row r="9" spans="1:12" ht="16" thickBot="1" x14ac:dyDescent="0.25">
      <c r="A9" s="10" t="s">
        <v>13</v>
      </c>
      <c r="B9" s="11">
        <f>B7/B8</f>
        <v>3.1879491320294189E-7</v>
      </c>
      <c r="C9" s="12"/>
      <c r="K9" t="s">
        <v>14</v>
      </c>
      <c r="L9" s="3">
        <v>0.03</v>
      </c>
    </row>
    <row r="10" spans="1:12" x14ac:dyDescent="0.2">
      <c r="A10" s="13"/>
      <c r="B10" s="14"/>
    </row>
    <row r="11" spans="1:12" ht="16" thickBot="1" x14ac:dyDescent="0.25">
      <c r="B11">
        <v>2011</v>
      </c>
      <c r="C11">
        <v>2012</v>
      </c>
      <c r="D11">
        <v>2013</v>
      </c>
      <c r="E11">
        <v>2014</v>
      </c>
      <c r="F11">
        <v>2015</v>
      </c>
      <c r="G11">
        <v>2016</v>
      </c>
      <c r="H11">
        <v>2017</v>
      </c>
      <c r="I11">
        <v>2018</v>
      </c>
    </row>
    <row r="12" spans="1:12" ht="16" thickBot="1" x14ac:dyDescent="0.25">
      <c r="A12" s="1" t="s">
        <v>15</v>
      </c>
      <c r="B12">
        <f>B13</f>
        <v>0</v>
      </c>
      <c r="C12">
        <f>B12+C13</f>
        <v>0</v>
      </c>
      <c r="D12">
        <f t="shared" ref="D12:I12" si="4">C12+D13</f>
        <v>4</v>
      </c>
      <c r="E12">
        <f t="shared" si="4"/>
        <v>8</v>
      </c>
      <c r="F12">
        <f t="shared" si="4"/>
        <v>12</v>
      </c>
      <c r="G12">
        <f t="shared" si="4"/>
        <v>17</v>
      </c>
      <c r="H12">
        <f t="shared" si="4"/>
        <v>22</v>
      </c>
      <c r="I12">
        <f t="shared" si="4"/>
        <v>28</v>
      </c>
    </row>
    <row r="13" spans="1:12" x14ac:dyDescent="0.2">
      <c r="A13" t="s">
        <v>16</v>
      </c>
      <c r="B13">
        <v>0</v>
      </c>
      <c r="C13">
        <v>0</v>
      </c>
      <c r="D13">
        <v>4</v>
      </c>
      <c r="E13">
        <v>4</v>
      </c>
      <c r="F13">
        <v>4</v>
      </c>
      <c r="G13">
        <v>5</v>
      </c>
      <c r="H13">
        <v>5</v>
      </c>
      <c r="I13">
        <v>6</v>
      </c>
      <c r="K13" t="s">
        <v>19</v>
      </c>
      <c r="L13" s="16">
        <v>1000000</v>
      </c>
    </row>
    <row r="14" spans="1:12" x14ac:dyDescent="0.2">
      <c r="A14" t="s">
        <v>5</v>
      </c>
      <c r="B14" s="17">
        <f>B12*$L$2</f>
        <v>0</v>
      </c>
      <c r="C14" s="17">
        <f t="shared" ref="C14:I14" si="5">C12*$L$2</f>
        <v>0</v>
      </c>
      <c r="D14" s="17">
        <f t="shared" si="5"/>
        <v>9600000</v>
      </c>
      <c r="E14" s="17">
        <f t="shared" si="5"/>
        <v>19200000</v>
      </c>
      <c r="F14" s="17">
        <f t="shared" si="5"/>
        <v>28800000</v>
      </c>
      <c r="G14" s="17">
        <f t="shared" si="5"/>
        <v>40800000</v>
      </c>
      <c r="H14" s="17">
        <f t="shared" si="5"/>
        <v>52800000</v>
      </c>
      <c r="I14" s="17">
        <f t="shared" si="5"/>
        <v>67200000</v>
      </c>
      <c r="K14" t="s">
        <v>20</v>
      </c>
      <c r="L14" s="16">
        <v>2500000</v>
      </c>
    </row>
    <row r="15" spans="1:12" x14ac:dyDescent="0.2">
      <c r="A15" t="s">
        <v>6</v>
      </c>
      <c r="B15" s="2">
        <f>B14*$L$5</f>
        <v>0</v>
      </c>
      <c r="C15" s="2">
        <f t="shared" ref="C15:I15" si="6">C14*$L$5</f>
        <v>0</v>
      </c>
      <c r="D15" s="15">
        <f t="shared" si="6"/>
        <v>192000</v>
      </c>
      <c r="E15" s="15">
        <f t="shared" si="6"/>
        <v>384000</v>
      </c>
      <c r="F15" s="15">
        <f t="shared" si="6"/>
        <v>576000</v>
      </c>
      <c r="G15" s="15">
        <f t="shared" si="6"/>
        <v>816000</v>
      </c>
      <c r="H15" s="15">
        <f t="shared" si="6"/>
        <v>1056000</v>
      </c>
      <c r="I15" s="15">
        <f t="shared" si="6"/>
        <v>1344000</v>
      </c>
    </row>
    <row r="16" spans="1:12" ht="16" thickBot="1" x14ac:dyDescent="0.25">
      <c r="A16" t="s">
        <v>7</v>
      </c>
      <c r="B16" s="16">
        <f>L13</f>
        <v>1000000</v>
      </c>
      <c r="C16" s="16">
        <f t="shared" ref="C16:I16" si="7">M13</f>
        <v>0</v>
      </c>
      <c r="D16" s="16">
        <f t="shared" si="7"/>
        <v>0</v>
      </c>
      <c r="E16" s="16">
        <f t="shared" si="7"/>
        <v>0</v>
      </c>
      <c r="F16" s="16">
        <f t="shared" si="7"/>
        <v>0</v>
      </c>
      <c r="G16" s="16">
        <f t="shared" si="7"/>
        <v>0</v>
      </c>
      <c r="H16" s="16">
        <f t="shared" si="7"/>
        <v>0</v>
      </c>
      <c r="I16" s="16">
        <f t="shared" si="7"/>
        <v>0</v>
      </c>
    </row>
    <row r="17" spans="1:9" x14ac:dyDescent="0.2">
      <c r="A17" s="4" t="s">
        <v>9</v>
      </c>
      <c r="B17" s="5">
        <f>NPV(L9,B15:I15)/1000000</f>
        <v>3.6167266851510824</v>
      </c>
      <c r="C17" s="6" t="s">
        <v>10</v>
      </c>
    </row>
    <row r="18" spans="1:9" x14ac:dyDescent="0.2">
      <c r="A18" s="7" t="s">
        <v>12</v>
      </c>
      <c r="B18" s="8">
        <f>B16/1000000</f>
        <v>1</v>
      </c>
      <c r="C18" s="9" t="s">
        <v>10</v>
      </c>
    </row>
    <row r="19" spans="1:9" ht="16" thickBot="1" x14ac:dyDescent="0.25">
      <c r="A19" s="10" t="s">
        <v>13</v>
      </c>
      <c r="B19" s="11">
        <f>B17/B18</f>
        <v>3.6167266851510824</v>
      </c>
      <c r="C19" s="12"/>
    </row>
    <row r="20" spans="1:9" x14ac:dyDescent="0.2">
      <c r="A20" s="13"/>
      <c r="B20" s="14"/>
    </row>
    <row r="21" spans="1:9" ht="16" thickBot="1" x14ac:dyDescent="0.25">
      <c r="B21">
        <v>2011</v>
      </c>
      <c r="C21">
        <v>2012</v>
      </c>
      <c r="D21">
        <v>2013</v>
      </c>
      <c r="E21">
        <v>2014</v>
      </c>
      <c r="F21">
        <v>2015</v>
      </c>
      <c r="G21">
        <v>2016</v>
      </c>
      <c r="H21">
        <v>2017</v>
      </c>
      <c r="I21">
        <v>2018</v>
      </c>
    </row>
    <row r="22" spans="1:9" ht="16" thickBot="1" x14ac:dyDescent="0.25">
      <c r="A22" s="1" t="s">
        <v>17</v>
      </c>
      <c r="B22">
        <f>B23</f>
        <v>0</v>
      </c>
      <c r="C22">
        <f>B22+C23</f>
        <v>0</v>
      </c>
      <c r="D22">
        <f t="shared" ref="D22:I22" si="8">C22+D23</f>
        <v>2</v>
      </c>
      <c r="E22">
        <f t="shared" si="8"/>
        <v>5</v>
      </c>
      <c r="F22">
        <f t="shared" si="8"/>
        <v>8</v>
      </c>
      <c r="G22">
        <f t="shared" si="8"/>
        <v>12</v>
      </c>
      <c r="H22">
        <f t="shared" si="8"/>
        <v>16</v>
      </c>
      <c r="I22">
        <f t="shared" si="8"/>
        <v>20</v>
      </c>
    </row>
    <row r="23" spans="1:9" x14ac:dyDescent="0.2">
      <c r="A23" t="s">
        <v>3</v>
      </c>
      <c r="B23">
        <v>0</v>
      </c>
      <c r="C23">
        <v>0</v>
      </c>
      <c r="D23">
        <v>2</v>
      </c>
      <c r="E23">
        <v>3</v>
      </c>
      <c r="F23">
        <v>3</v>
      </c>
      <c r="G23">
        <v>4</v>
      </c>
      <c r="H23">
        <v>4</v>
      </c>
      <c r="I23">
        <v>4</v>
      </c>
    </row>
    <row r="24" spans="1:9" x14ac:dyDescent="0.2">
      <c r="A24" t="s">
        <v>5</v>
      </c>
      <c r="B24" s="17">
        <f>B22*$L$2</f>
        <v>0</v>
      </c>
      <c r="C24" s="17">
        <f t="shared" ref="C24:I24" si="9">C22*$L$2</f>
        <v>0</v>
      </c>
      <c r="D24" s="17">
        <f t="shared" si="9"/>
        <v>4800000</v>
      </c>
      <c r="E24" s="17">
        <f t="shared" si="9"/>
        <v>12000000</v>
      </c>
      <c r="F24" s="17">
        <f t="shared" si="9"/>
        <v>19200000</v>
      </c>
      <c r="G24" s="17">
        <f t="shared" si="9"/>
        <v>28800000</v>
      </c>
      <c r="H24" s="17">
        <f t="shared" si="9"/>
        <v>38400000</v>
      </c>
      <c r="I24" s="17">
        <f t="shared" si="9"/>
        <v>48000000</v>
      </c>
    </row>
    <row r="25" spans="1:9" x14ac:dyDescent="0.2">
      <c r="A25" t="s">
        <v>6</v>
      </c>
      <c r="B25" s="2">
        <f>B24*$L$7</f>
        <v>0</v>
      </c>
      <c r="C25" s="2">
        <f t="shared" ref="C25:I25" si="10">C24*$L$7</f>
        <v>0</v>
      </c>
      <c r="D25" s="15">
        <f t="shared" si="10"/>
        <v>192000</v>
      </c>
      <c r="E25" s="15">
        <f t="shared" si="10"/>
        <v>480000</v>
      </c>
      <c r="F25" s="15">
        <f t="shared" si="10"/>
        <v>768000</v>
      </c>
      <c r="G25" s="15">
        <f t="shared" si="10"/>
        <v>1152000</v>
      </c>
      <c r="H25" s="15">
        <f t="shared" si="10"/>
        <v>1536000</v>
      </c>
      <c r="I25" s="15">
        <f t="shared" si="10"/>
        <v>1920000</v>
      </c>
    </row>
    <row r="26" spans="1:9" ht="16" thickBot="1" x14ac:dyDescent="0.25">
      <c r="A26" t="s">
        <v>7</v>
      </c>
      <c r="B26" s="16">
        <f>L14</f>
        <v>2500000</v>
      </c>
      <c r="C26" s="16">
        <f t="shared" ref="C26:I26" si="11">M14</f>
        <v>0</v>
      </c>
      <c r="D26" s="16">
        <f t="shared" si="11"/>
        <v>0</v>
      </c>
      <c r="E26" s="16">
        <f t="shared" si="11"/>
        <v>0</v>
      </c>
      <c r="F26" s="16">
        <f t="shared" si="11"/>
        <v>0</v>
      </c>
      <c r="G26" s="16">
        <f t="shared" si="11"/>
        <v>0</v>
      </c>
      <c r="H26" s="16">
        <f t="shared" si="11"/>
        <v>0</v>
      </c>
      <c r="I26" s="16">
        <f t="shared" si="11"/>
        <v>0</v>
      </c>
    </row>
    <row r="27" spans="1:9" x14ac:dyDescent="0.2">
      <c r="A27" s="4" t="s">
        <v>9</v>
      </c>
      <c r="B27" s="5">
        <f>NPV(L9,B25:I25)/100000</f>
        <v>49.940206830080925</v>
      </c>
      <c r="C27" s="6" t="s">
        <v>10</v>
      </c>
    </row>
    <row r="28" spans="1:9" x14ac:dyDescent="0.2">
      <c r="A28" s="7" t="s">
        <v>12</v>
      </c>
      <c r="B28" s="18">
        <f>B26</f>
        <v>2500000</v>
      </c>
      <c r="C28" s="9" t="s">
        <v>10</v>
      </c>
    </row>
    <row r="29" spans="1:9" ht="16" thickBot="1" x14ac:dyDescent="0.25">
      <c r="A29" s="10" t="s">
        <v>13</v>
      </c>
      <c r="B29" s="11">
        <f>B27/B28</f>
        <v>1.9976082732032369E-5</v>
      </c>
      <c r="C29" s="1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ROI without franchise fee templ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</dc:creator>
  <cp:lastModifiedBy>Microsoft Office User</cp:lastModifiedBy>
  <dcterms:created xsi:type="dcterms:W3CDTF">2020-03-12T14:47:07Z</dcterms:created>
  <dcterms:modified xsi:type="dcterms:W3CDTF">2020-10-22T04:15:50Z</dcterms:modified>
</cp:coreProperties>
</file>